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1520" windowHeight="9384" activeTab="2"/>
  </bookViews>
  <sheets>
    <sheet name="Лікарні" sheetId="1" r:id="rId1"/>
    <sheet name="Пологові будинки" sheetId="2" r:id="rId2"/>
    <sheet name="Поліклініки " sheetId="3" r:id="rId3"/>
    <sheet name="Стоматологія" sheetId="4" r:id="rId4"/>
    <sheet name="ЦПМСД" sheetId="5" r:id="rId5"/>
    <sheet name="ОМВ" sheetId="6" r:id="rId6"/>
    <sheet name="інші видатки" sheetId="7" r:id="rId7"/>
  </sheets>
  <definedNames/>
  <calcPr fullCalcOnLoad="1"/>
</workbook>
</file>

<file path=xl/sharedStrings.xml><?xml version="1.0" encoding="utf-8"?>
<sst xmlns="http://schemas.openxmlformats.org/spreadsheetml/2006/main" count="152" uniqueCount="55">
  <si>
    <t>капітальні видатки</t>
  </si>
  <si>
    <t>Всього</t>
  </si>
  <si>
    <t>Назва закладу</t>
  </si>
  <si>
    <t>КМУ "Міська стоматологічна поліклініка</t>
  </si>
  <si>
    <t>КМУ "Міська дитяча стоматологічна поліклініка"</t>
  </si>
  <si>
    <t>інші поточні видатки</t>
  </si>
  <si>
    <t>ЦБ МТМО</t>
  </si>
  <si>
    <t>Напрямок використання</t>
  </si>
  <si>
    <t>Штатна чисельність працівників</t>
  </si>
  <si>
    <t>Кількість ліжок</t>
  </si>
  <si>
    <t>Проліковано хворих</t>
  </si>
  <si>
    <t>Чисельність населення, що обслуговується в закладі</t>
  </si>
  <si>
    <t>Кількість хворих, які отримали медикаменти безкоштовно або на пільгових умовах</t>
  </si>
  <si>
    <t>Примітка</t>
  </si>
  <si>
    <t>Видатки з міського бюджету, тис.грн.</t>
  </si>
  <si>
    <t>Видатки загального фонду міського бюджету, тис.грн.</t>
  </si>
  <si>
    <t>комунальні послуги та енергоносії</t>
  </si>
  <si>
    <t>Витрати на оплату безкоштовних та пільгових рецептів, тис.грн.</t>
  </si>
  <si>
    <t>заробітна плата з нарахуваннями</t>
  </si>
  <si>
    <t>медикаменти</t>
  </si>
  <si>
    <t>продукти харчування</t>
  </si>
  <si>
    <t>соціальне забезпечення</t>
  </si>
  <si>
    <t>Видатки спеціального фонду міського бюджету, тис.грн.</t>
  </si>
  <si>
    <t>Вартість 1-го ліжко/дня на медикаменти, грн.</t>
  </si>
  <si>
    <t>Вартісь 1-го ліжко/дня на харчування, грн.</t>
  </si>
  <si>
    <t>Кількість хворих, які отримали безкоштовно інсуліни</t>
  </si>
  <si>
    <t>Витрати на придбання інсулінів, тис.грн.</t>
  </si>
  <si>
    <t>Лікування хворих за межами області</t>
  </si>
  <si>
    <t>Пільгове зубопротезування</t>
  </si>
  <si>
    <t>Всього по МТМО "Стоматологія"</t>
  </si>
  <si>
    <t>Грошова винагорода медичним та немедичним працівникам, що безпосередньо зайняті у ліквідації епідемії та здійсненні заходів із запобігання поширенню гострої респіраторної хвороби COVID-19, спричиненої коронавірусом SARS-CoV-2, та лікуванням пацієнтів із випадками гострої респіраторної хвороби COVID-19, сприченої коронавірусом SARS-CoV-2</t>
  </si>
  <si>
    <t>Лікарні (01.10.2020)</t>
  </si>
  <si>
    <t>Пологові будинки (01.10.2020)</t>
  </si>
  <si>
    <t>Поліклініки (01.10.2020)</t>
  </si>
  <si>
    <t>МТМО "Стоматологія" (01.10.2020)</t>
  </si>
  <si>
    <t>Центри первинної медико-санітарної допомоги (01.10.2020)</t>
  </si>
  <si>
    <t>Відділ з організаційно-методичної та 
кадрової роботи при управлінні
забезпечення медичного обслуговування 
у сфері охорони здоров’я міської ради
(01.10.2020)</t>
  </si>
  <si>
    <t>Кількість відвідувань за 9 міс. 2020 р.</t>
  </si>
  <si>
    <t>Кількість відвідувань за 9міс. 2020  року</t>
  </si>
  <si>
    <t>Кількість відвідувань 9 місяців 2020 року</t>
  </si>
  <si>
    <t>Інші видатки (01.10.2020)</t>
  </si>
  <si>
    <t>КМУ "Міська поліклініка №1"</t>
  </si>
  <si>
    <t>КМУ "Міська поліклініка №2"</t>
  </si>
  <si>
    <t>КМУ "Міська поліклініка №3"</t>
  </si>
  <si>
    <t>КМУ "Міська поліклініка №5"</t>
  </si>
  <si>
    <t>КМУ "Міська дитяча поліклініка"</t>
  </si>
  <si>
    <t>КМУ "ЦПМСД "Роша"</t>
  </si>
  <si>
    <t>КМУ "ЦПМСД "Садгора"</t>
  </si>
  <si>
    <t>Організаційно-методичний відділ та відділ з питань кадрової робити при управлінні охорони здоров'я міської ради</t>
  </si>
  <si>
    <t>КМУ "Міська лікарня №1"</t>
  </si>
  <si>
    <t>КМУ "Міська клінічна лікарня №3"</t>
  </si>
  <si>
    <t>КМУ "Міська лікарня №4"</t>
  </si>
  <si>
    <t>КМУ "Міська клінічна дитяча лікарня"</t>
  </si>
  <si>
    <t>КМУ "Міський клінічний пологовий будинок №1"</t>
  </si>
  <si>
    <t>КМУ "Міський клінічний пологовий будинок №2"</t>
  </si>
</sst>
</file>

<file path=xl/styles.xml><?xml version="1.0" encoding="utf-8"?>
<styleSheet xmlns="http://schemas.openxmlformats.org/spreadsheetml/2006/main">
  <numFmts count="3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"/>
    <numFmt numFmtId="189" formatCode="#,##0.00_₴;[Red]#,##0.00_₴"/>
    <numFmt numFmtId="190" formatCode="#,##0.0_₴;[Red]#,##0.0_₴"/>
  </numFmts>
  <fonts count="4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6"/>
      <name val="Times New Roman"/>
      <family val="1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wrapText="1"/>
    </xf>
    <xf numFmtId="188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88" fontId="4" fillId="0" borderId="10" xfId="0" applyNumberFormat="1" applyFont="1" applyFill="1" applyBorder="1" applyAlignment="1">
      <alignment wrapText="1"/>
    </xf>
    <xf numFmtId="0" fontId="4" fillId="0" borderId="10" xfId="0" applyFont="1" applyFill="1" applyBorder="1" applyAlignment="1">
      <alignment horizontal="center" vertical="center" wrapText="1"/>
    </xf>
    <xf numFmtId="188" fontId="4" fillId="0" borderId="10" xfId="0" applyNumberFormat="1" applyFont="1" applyFill="1" applyBorder="1" applyAlignment="1">
      <alignment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5" fillId="0" borderId="0" xfId="0" applyFont="1" applyFill="1" applyAlignment="1">
      <alignment horizontal="center"/>
    </xf>
    <xf numFmtId="188" fontId="5" fillId="0" borderId="10" xfId="0" applyNumberFormat="1" applyFont="1" applyFill="1" applyBorder="1" applyAlignment="1">
      <alignment wrapText="1"/>
    </xf>
    <xf numFmtId="1" fontId="5" fillId="0" borderId="10" xfId="0" applyNumberFormat="1" applyFont="1" applyFill="1" applyBorder="1" applyAlignment="1">
      <alignment wrapText="1"/>
    </xf>
    <xf numFmtId="1" fontId="5" fillId="0" borderId="10" xfId="0" applyNumberFormat="1" applyFont="1" applyFill="1" applyBorder="1" applyAlignment="1">
      <alignment horizontal="center" wrapText="1"/>
    </xf>
    <xf numFmtId="2" fontId="5" fillId="0" borderId="10" xfId="0" applyNumberFormat="1" applyFont="1" applyFill="1" applyBorder="1" applyAlignment="1">
      <alignment wrapText="1"/>
    </xf>
    <xf numFmtId="188" fontId="5" fillId="0" borderId="0" xfId="0" applyNumberFormat="1" applyFont="1" applyFill="1" applyAlignment="1">
      <alignment/>
    </xf>
    <xf numFmtId="188" fontId="8" fillId="0" borderId="10" xfId="0" applyNumberFormat="1" applyFont="1" applyFill="1" applyBorder="1" applyAlignment="1">
      <alignment/>
    </xf>
    <xf numFmtId="188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wrapText="1"/>
    </xf>
    <xf numFmtId="188" fontId="4" fillId="0" borderId="0" xfId="0" applyNumberFormat="1" applyFont="1" applyFill="1" applyBorder="1" applyAlignment="1">
      <alignment/>
    </xf>
    <xf numFmtId="188" fontId="5" fillId="0" borderId="10" xfId="0" applyNumberFormat="1" applyFont="1" applyFill="1" applyBorder="1" applyAlignment="1">
      <alignment horizontal="right" vertical="center"/>
    </xf>
    <xf numFmtId="2" fontId="5" fillId="0" borderId="10" xfId="0" applyNumberFormat="1" applyFont="1" applyFill="1" applyBorder="1" applyAlignment="1">
      <alignment/>
    </xf>
    <xf numFmtId="188" fontId="5" fillId="0" borderId="11" xfId="0" applyNumberFormat="1" applyFont="1" applyFill="1" applyBorder="1" applyAlignment="1">
      <alignment/>
    </xf>
    <xf numFmtId="188" fontId="5" fillId="0" borderId="12" xfId="0" applyNumberFormat="1" applyFont="1" applyFill="1" applyBorder="1" applyAlignment="1">
      <alignment/>
    </xf>
    <xf numFmtId="1" fontId="4" fillId="0" borderId="10" xfId="0" applyNumberFormat="1" applyFont="1" applyFill="1" applyBorder="1" applyAlignment="1">
      <alignment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5" fillId="0" borderId="10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13"/>
  <sheetViews>
    <sheetView zoomScale="75" zoomScaleNormal="75" zoomScalePageLayoutView="0" workbookViewId="0" topLeftCell="A1">
      <selection activeCell="A6" sqref="A6:A9"/>
    </sheetView>
  </sheetViews>
  <sheetFormatPr defaultColWidth="9.125" defaultRowHeight="12.75"/>
  <cols>
    <col min="1" max="1" width="13.375" style="11" customWidth="1"/>
    <col min="2" max="2" width="14.50390625" style="11" customWidth="1"/>
    <col min="3" max="3" width="12.125" style="11" customWidth="1"/>
    <col min="4" max="4" width="9.375" style="11" bestFit="1" customWidth="1"/>
    <col min="5" max="5" width="9.50390625" style="11" bestFit="1" customWidth="1"/>
    <col min="6" max="6" width="11.00390625" style="11" customWidth="1"/>
    <col min="7" max="7" width="14.00390625" style="11" customWidth="1"/>
    <col min="8" max="8" width="9.375" style="11" bestFit="1" customWidth="1"/>
    <col min="9" max="10" width="11.50390625" style="11" customWidth="1"/>
    <col min="11" max="11" width="10.125" style="11" customWidth="1"/>
    <col min="12" max="12" width="14.00390625" style="11" bestFit="1" customWidth="1"/>
    <col min="13" max="13" width="11.50390625" style="11" customWidth="1"/>
    <col min="14" max="14" width="13.375" style="11" customWidth="1"/>
    <col min="15" max="15" width="9.375" style="11" bestFit="1" customWidth="1"/>
    <col min="16" max="16" width="11.50390625" style="11" customWidth="1"/>
    <col min="17" max="17" width="12.00390625" style="11" customWidth="1"/>
    <col min="18" max="18" width="11.50390625" style="11" customWidth="1"/>
    <col min="19" max="19" width="13.375" style="11" customWidth="1"/>
    <col min="20" max="20" width="13.125" style="11" customWidth="1"/>
    <col min="21" max="21" width="9.375" style="11" bestFit="1" customWidth="1"/>
    <col min="22" max="22" width="11.125" style="11" customWidth="1"/>
    <col min="23" max="23" width="9.50390625" style="11" customWidth="1"/>
    <col min="24" max="16384" width="9.125" style="12" customWidth="1"/>
  </cols>
  <sheetData>
    <row r="2" spans="1:23" ht="20.25">
      <c r="A2" s="33" t="s">
        <v>31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10"/>
      <c r="U2" s="10"/>
      <c r="V2" s="10"/>
      <c r="W2" s="10"/>
    </row>
    <row r="4" spans="1:23" ht="15.75" customHeight="1">
      <c r="A4" s="37" t="s">
        <v>2</v>
      </c>
      <c r="B4" s="37" t="s">
        <v>8</v>
      </c>
      <c r="C4" s="37" t="s">
        <v>9</v>
      </c>
      <c r="D4" s="37" t="s">
        <v>10</v>
      </c>
      <c r="E4" s="34" t="s">
        <v>15</v>
      </c>
      <c r="F4" s="35"/>
      <c r="G4" s="35"/>
      <c r="H4" s="35"/>
      <c r="I4" s="35"/>
      <c r="J4" s="35"/>
      <c r="K4" s="36"/>
      <c r="L4" s="34" t="s">
        <v>22</v>
      </c>
      <c r="M4" s="35"/>
      <c r="N4" s="35"/>
      <c r="O4" s="35"/>
      <c r="P4" s="35"/>
      <c r="Q4" s="35"/>
      <c r="R4" s="35"/>
      <c r="S4" s="36"/>
      <c r="T4" s="31" t="s">
        <v>23</v>
      </c>
      <c r="U4" s="31" t="s">
        <v>24</v>
      </c>
      <c r="V4" s="31" t="s">
        <v>25</v>
      </c>
      <c r="W4" s="31" t="s">
        <v>26</v>
      </c>
    </row>
    <row r="5" spans="1:23" ht="78.75" customHeight="1">
      <c r="A5" s="38"/>
      <c r="B5" s="38"/>
      <c r="C5" s="38"/>
      <c r="D5" s="38"/>
      <c r="E5" s="8" t="s">
        <v>1</v>
      </c>
      <c r="F5" s="8" t="s">
        <v>18</v>
      </c>
      <c r="G5" s="8" t="s">
        <v>16</v>
      </c>
      <c r="H5" s="8" t="s">
        <v>19</v>
      </c>
      <c r="I5" s="8" t="s">
        <v>20</v>
      </c>
      <c r="J5" s="8" t="s">
        <v>21</v>
      </c>
      <c r="K5" s="8" t="s">
        <v>5</v>
      </c>
      <c r="L5" s="8" t="s">
        <v>1</v>
      </c>
      <c r="M5" s="8" t="s">
        <v>18</v>
      </c>
      <c r="N5" s="8" t="s">
        <v>16</v>
      </c>
      <c r="O5" s="8" t="s">
        <v>19</v>
      </c>
      <c r="P5" s="8" t="s">
        <v>20</v>
      </c>
      <c r="Q5" s="8" t="s">
        <v>21</v>
      </c>
      <c r="R5" s="8" t="s">
        <v>5</v>
      </c>
      <c r="S5" s="8" t="s">
        <v>0</v>
      </c>
      <c r="T5" s="32"/>
      <c r="U5" s="32"/>
      <c r="V5" s="32"/>
      <c r="W5" s="32"/>
    </row>
    <row r="6" spans="1:23" ht="59.25" customHeight="1">
      <c r="A6" s="48" t="s">
        <v>49</v>
      </c>
      <c r="B6" s="16"/>
      <c r="C6" s="5">
        <v>220</v>
      </c>
      <c r="D6" s="5">
        <v>2598</v>
      </c>
      <c r="E6" s="9">
        <f>F6+G6+H6+I6+J6+K6</f>
        <v>14367.855</v>
      </c>
      <c r="F6" s="4">
        <v>7378.4</v>
      </c>
      <c r="G6" s="4">
        <v>1534.455</v>
      </c>
      <c r="H6" s="4">
        <v>5180.1</v>
      </c>
      <c r="I6" s="4">
        <v>7.2</v>
      </c>
      <c r="J6" s="4">
        <v>2.8</v>
      </c>
      <c r="K6" s="4">
        <v>264.9</v>
      </c>
      <c r="L6" s="9">
        <f>M6+N6+O6+P6+Q6+R6+S6</f>
        <v>5827.393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5827.393</v>
      </c>
      <c r="T6" s="19">
        <v>208.79</v>
      </c>
      <c r="U6" s="27">
        <v>0.29</v>
      </c>
      <c r="V6" s="5"/>
      <c r="W6" s="5"/>
    </row>
    <row r="7" spans="1:23" ht="74.25" customHeight="1">
      <c r="A7" s="46" t="s">
        <v>50</v>
      </c>
      <c r="B7" s="17"/>
      <c r="C7" s="5">
        <v>210</v>
      </c>
      <c r="D7" s="5">
        <v>3501</v>
      </c>
      <c r="E7" s="9">
        <f>F7+G7+H7+I7+J7+K7</f>
        <v>6756.446</v>
      </c>
      <c r="F7" s="4">
        <v>4712.7</v>
      </c>
      <c r="G7" s="4">
        <v>603.345</v>
      </c>
      <c r="H7" s="4">
        <v>1164.666</v>
      </c>
      <c r="I7" s="4">
        <v>156</v>
      </c>
      <c r="J7" s="4">
        <v>6.083</v>
      </c>
      <c r="K7" s="4">
        <v>113.652</v>
      </c>
      <c r="L7" s="9">
        <f>M7+N7+O7+P7+Q7+R7+S7</f>
        <v>4144.311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4144.311</v>
      </c>
      <c r="T7" s="19">
        <v>32.24</v>
      </c>
      <c r="U7" s="27">
        <v>4.32</v>
      </c>
      <c r="V7" s="5"/>
      <c r="W7" s="5"/>
    </row>
    <row r="8" spans="1:23" ht="51" customHeight="1">
      <c r="A8" s="46" t="s">
        <v>51</v>
      </c>
      <c r="B8" s="17"/>
      <c r="C8" s="5">
        <v>75</v>
      </c>
      <c r="D8" s="5">
        <v>1124</v>
      </c>
      <c r="E8" s="9">
        <f>F8+G8+H8+I8+J8+K8</f>
        <v>3271.5519999999997</v>
      </c>
      <c r="F8" s="4">
        <v>2397.18</v>
      </c>
      <c r="G8" s="4">
        <v>216.289</v>
      </c>
      <c r="H8" s="4">
        <v>560.1</v>
      </c>
      <c r="I8" s="4">
        <v>56.95</v>
      </c>
      <c r="J8" s="4"/>
      <c r="K8" s="4">
        <v>41.033</v>
      </c>
      <c r="L8" s="9">
        <f>M8+N8+O8+P8+Q8+R8+S8</f>
        <v>753.8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753.8</v>
      </c>
      <c r="T8" s="19">
        <v>47.53</v>
      </c>
      <c r="U8" s="27">
        <v>4.84</v>
      </c>
      <c r="V8" s="5"/>
      <c r="W8" s="21"/>
    </row>
    <row r="9" spans="1:23" ht="86.25" customHeight="1">
      <c r="A9" s="46" t="s">
        <v>52</v>
      </c>
      <c r="B9" s="1"/>
      <c r="C9" s="5">
        <v>210</v>
      </c>
      <c r="D9" s="5">
        <v>4616</v>
      </c>
      <c r="E9" s="9">
        <f>F9+G9+H9+I9+J9+K9</f>
        <v>9907.413999999999</v>
      </c>
      <c r="F9" s="4">
        <v>7634.25</v>
      </c>
      <c r="G9" s="4">
        <v>1115.567</v>
      </c>
      <c r="H9" s="4">
        <v>683.4</v>
      </c>
      <c r="I9" s="4">
        <v>310.397</v>
      </c>
      <c r="J9" s="4">
        <v>45.4</v>
      </c>
      <c r="K9" s="4">
        <v>118.4</v>
      </c>
      <c r="L9" s="9">
        <f>M9+N9+O9+P9+Q9+R9+S9</f>
        <v>212.09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212.09</v>
      </c>
      <c r="T9" s="19">
        <v>17.71</v>
      </c>
      <c r="U9" s="27">
        <v>8.05</v>
      </c>
      <c r="V9" s="5"/>
      <c r="W9" s="5"/>
    </row>
    <row r="13" ht="15">
      <c r="I13" s="20"/>
    </row>
  </sheetData>
  <sheetProtection/>
  <mergeCells count="11">
    <mergeCell ref="D4:D5"/>
    <mergeCell ref="T4:T5"/>
    <mergeCell ref="V4:V5"/>
    <mergeCell ref="W4:W5"/>
    <mergeCell ref="U4:U5"/>
    <mergeCell ref="A2:S2"/>
    <mergeCell ref="E4:K4"/>
    <mergeCell ref="L4:S4"/>
    <mergeCell ref="A4:A5"/>
    <mergeCell ref="B4:B5"/>
    <mergeCell ref="C4:C5"/>
  </mergeCells>
  <printOptions horizontalCentered="1"/>
  <pageMargins left="0.3937007874015748" right="0.3937007874015748" top="0.984251968503937" bottom="0.984251968503937" header="0" footer="0"/>
  <pageSetup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U7"/>
  <sheetViews>
    <sheetView zoomScale="75" zoomScaleNormal="75" zoomScalePageLayoutView="0" workbookViewId="0" topLeftCell="A1">
      <selection activeCell="A6" sqref="A6:A7"/>
    </sheetView>
  </sheetViews>
  <sheetFormatPr defaultColWidth="9.125" defaultRowHeight="12.75"/>
  <cols>
    <col min="1" max="1" width="13.125" style="11" customWidth="1"/>
    <col min="2" max="2" width="14.375" style="11" customWidth="1"/>
    <col min="3" max="3" width="12.375" style="11" customWidth="1"/>
    <col min="4" max="4" width="14.875" style="11" customWidth="1"/>
    <col min="5" max="5" width="9.375" style="11" customWidth="1"/>
    <col min="6" max="6" width="10.875" style="11" customWidth="1"/>
    <col min="7" max="7" width="14.125" style="11" customWidth="1"/>
    <col min="8" max="8" width="9.50390625" style="11" customWidth="1"/>
    <col min="9" max="9" width="10.375" style="11" customWidth="1"/>
    <col min="10" max="10" width="11.50390625" style="11" customWidth="1"/>
    <col min="11" max="11" width="9.875" style="11" customWidth="1"/>
    <col min="12" max="12" width="8.875" style="11" customWidth="1"/>
    <col min="13" max="13" width="11.50390625" style="11" customWidth="1"/>
    <col min="14" max="14" width="13.375" style="11" customWidth="1"/>
    <col min="15" max="15" width="9.50390625" style="11" customWidth="1"/>
    <col min="16" max="16" width="11.375" style="11" customWidth="1"/>
    <col min="17" max="17" width="11.50390625" style="11" customWidth="1"/>
    <col min="18" max="18" width="10.125" style="11" customWidth="1"/>
    <col min="19" max="20" width="13.125" style="11" customWidth="1"/>
    <col min="21" max="21" width="12.375" style="11" customWidth="1"/>
    <col min="22" max="16384" width="9.125" style="12" customWidth="1"/>
  </cols>
  <sheetData>
    <row r="2" spans="1:21" ht="20.25">
      <c r="A2" s="33" t="s">
        <v>32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10"/>
      <c r="U2" s="10"/>
    </row>
    <row r="4" spans="1:21" ht="15">
      <c r="A4" s="40" t="s">
        <v>2</v>
      </c>
      <c r="B4" s="40" t="s">
        <v>8</v>
      </c>
      <c r="C4" s="40" t="s">
        <v>9</v>
      </c>
      <c r="D4" s="40" t="s">
        <v>10</v>
      </c>
      <c r="E4" s="34" t="s">
        <v>15</v>
      </c>
      <c r="F4" s="35"/>
      <c r="G4" s="35"/>
      <c r="H4" s="35"/>
      <c r="I4" s="35"/>
      <c r="J4" s="35"/>
      <c r="K4" s="36"/>
      <c r="L4" s="34" t="s">
        <v>22</v>
      </c>
      <c r="M4" s="35"/>
      <c r="N4" s="35"/>
      <c r="O4" s="35"/>
      <c r="P4" s="35"/>
      <c r="Q4" s="35"/>
      <c r="R4" s="35"/>
      <c r="S4" s="36"/>
      <c r="T4" s="39" t="s">
        <v>23</v>
      </c>
      <c r="U4" s="39" t="s">
        <v>24</v>
      </c>
    </row>
    <row r="5" spans="1:21" ht="62.25">
      <c r="A5" s="40"/>
      <c r="B5" s="40"/>
      <c r="C5" s="40"/>
      <c r="D5" s="40"/>
      <c r="E5" s="8" t="s">
        <v>1</v>
      </c>
      <c r="F5" s="8" t="s">
        <v>18</v>
      </c>
      <c r="G5" s="8" t="s">
        <v>16</v>
      </c>
      <c r="H5" s="8" t="s">
        <v>19</v>
      </c>
      <c r="I5" s="8" t="s">
        <v>20</v>
      </c>
      <c r="J5" s="8" t="s">
        <v>21</v>
      </c>
      <c r="K5" s="8" t="s">
        <v>5</v>
      </c>
      <c r="L5" s="8" t="s">
        <v>1</v>
      </c>
      <c r="M5" s="8" t="s">
        <v>18</v>
      </c>
      <c r="N5" s="8" t="s">
        <v>16</v>
      </c>
      <c r="O5" s="8" t="s">
        <v>19</v>
      </c>
      <c r="P5" s="8" t="s">
        <v>20</v>
      </c>
      <c r="Q5" s="8" t="s">
        <v>21</v>
      </c>
      <c r="R5" s="8" t="s">
        <v>5</v>
      </c>
      <c r="S5" s="8" t="s">
        <v>0</v>
      </c>
      <c r="T5" s="39"/>
      <c r="U5" s="39"/>
    </row>
    <row r="6" spans="1:21" ht="93">
      <c r="A6" s="2" t="s">
        <v>53</v>
      </c>
      <c r="B6" s="17"/>
      <c r="C6" s="5">
        <v>0</v>
      </c>
      <c r="D6" s="5">
        <v>955</v>
      </c>
      <c r="E6" s="9">
        <f>F6+G6+H6+I6+J6+K6</f>
        <v>10116.676000000001</v>
      </c>
      <c r="F6" s="4">
        <v>8561.2</v>
      </c>
      <c r="G6" s="4">
        <v>772</v>
      </c>
      <c r="H6" s="4">
        <v>614.7</v>
      </c>
      <c r="I6" s="4">
        <v>70.276</v>
      </c>
      <c r="J6" s="4"/>
      <c r="K6" s="4">
        <v>98.5</v>
      </c>
      <c r="L6" s="9">
        <f>M6+N6+O6+P6+Q6+R6+S6</f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19">
        <v>113.52</v>
      </c>
      <c r="U6" s="27">
        <v>12.98</v>
      </c>
    </row>
    <row r="7" spans="1:21" ht="93">
      <c r="A7" s="2" t="s">
        <v>54</v>
      </c>
      <c r="B7" s="17"/>
      <c r="C7" s="5">
        <v>120</v>
      </c>
      <c r="D7" s="5">
        <v>3229</v>
      </c>
      <c r="E7" s="9">
        <f>F7+G7+H7+I7+J7+K7</f>
        <v>10727.585</v>
      </c>
      <c r="F7" s="4">
        <v>7504.2</v>
      </c>
      <c r="G7" s="4">
        <v>1368.815</v>
      </c>
      <c r="H7" s="4">
        <v>1545.838</v>
      </c>
      <c r="I7" s="4">
        <v>136.195</v>
      </c>
      <c r="J7" s="4"/>
      <c r="K7" s="4">
        <v>172.537</v>
      </c>
      <c r="L7" s="9">
        <f>M7+N7+O7+P7+Q7+R7+S7</f>
        <v>726.224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726.224</v>
      </c>
      <c r="T7" s="19">
        <v>104.29</v>
      </c>
      <c r="U7" s="27">
        <v>9.19</v>
      </c>
    </row>
  </sheetData>
  <sheetProtection/>
  <mergeCells count="9">
    <mergeCell ref="T4:T5"/>
    <mergeCell ref="U4:U5"/>
    <mergeCell ref="A2:S2"/>
    <mergeCell ref="A4:A5"/>
    <mergeCell ref="B4:B5"/>
    <mergeCell ref="C4:C5"/>
    <mergeCell ref="D4:D5"/>
    <mergeCell ref="E4:K4"/>
    <mergeCell ref="L4:S4"/>
  </mergeCells>
  <printOptions horizontalCentered="1"/>
  <pageMargins left="0.1968503937007874" right="0.1968503937007874" top="0.5905511811023623" bottom="0.1968503937007874" header="0" footer="0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W12"/>
  <sheetViews>
    <sheetView tabSelected="1" zoomScale="75" zoomScaleNormal="75" zoomScalePageLayoutView="0" workbookViewId="0" topLeftCell="A1">
      <selection activeCell="H9" sqref="H9"/>
    </sheetView>
  </sheetViews>
  <sheetFormatPr defaultColWidth="9.125" defaultRowHeight="12.75"/>
  <cols>
    <col min="1" max="1" width="14.875" style="11" customWidth="1"/>
    <col min="2" max="2" width="14.00390625" style="11" customWidth="1"/>
    <col min="3" max="3" width="16.875" style="11" customWidth="1"/>
    <col min="4" max="4" width="13.125" style="11" customWidth="1"/>
    <col min="5" max="5" width="10.125" style="11" customWidth="1"/>
    <col min="6" max="6" width="12.625" style="11" customWidth="1"/>
    <col min="7" max="7" width="13.625" style="11" customWidth="1"/>
    <col min="8" max="8" width="9.50390625" style="11" customWidth="1"/>
    <col min="9" max="9" width="10.375" style="11" customWidth="1"/>
    <col min="10" max="10" width="12.00390625" style="11" customWidth="1"/>
    <col min="11" max="11" width="9.625" style="11" customWidth="1"/>
    <col min="12" max="12" width="8.50390625" style="11" customWidth="1"/>
    <col min="13" max="13" width="10.50390625" style="11" customWidth="1"/>
    <col min="14" max="14" width="13.50390625" style="11" customWidth="1"/>
    <col min="15" max="15" width="9.50390625" style="11" customWidth="1"/>
    <col min="16" max="16" width="11.00390625" style="11" customWidth="1"/>
    <col min="17" max="17" width="11.50390625" style="11" customWidth="1"/>
    <col min="18" max="18" width="10.00390625" style="11" customWidth="1"/>
    <col min="19" max="19" width="13.50390625" style="11" customWidth="1"/>
    <col min="20" max="20" width="14.00390625" style="11" customWidth="1"/>
    <col min="21" max="21" width="16.875" style="11" customWidth="1"/>
    <col min="22" max="16384" width="9.125" style="12" customWidth="1"/>
  </cols>
  <sheetData>
    <row r="2" spans="1:21" ht="20.25">
      <c r="A2" s="33" t="s">
        <v>33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10"/>
      <c r="U2" s="10"/>
    </row>
    <row r="4" spans="1:21" ht="19.5" customHeight="1">
      <c r="A4" s="37" t="s">
        <v>2</v>
      </c>
      <c r="B4" s="37" t="s">
        <v>8</v>
      </c>
      <c r="C4" s="37" t="s">
        <v>11</v>
      </c>
      <c r="D4" s="37" t="s">
        <v>39</v>
      </c>
      <c r="E4" s="34" t="s">
        <v>15</v>
      </c>
      <c r="F4" s="35"/>
      <c r="G4" s="35"/>
      <c r="H4" s="35"/>
      <c r="I4" s="35"/>
      <c r="J4" s="35"/>
      <c r="K4" s="36"/>
      <c r="L4" s="34" t="s">
        <v>22</v>
      </c>
      <c r="M4" s="35"/>
      <c r="N4" s="35"/>
      <c r="O4" s="35"/>
      <c r="P4" s="35"/>
      <c r="Q4" s="35"/>
      <c r="R4" s="35"/>
      <c r="S4" s="36"/>
      <c r="T4" s="31" t="s">
        <v>12</v>
      </c>
      <c r="U4" s="31" t="s">
        <v>17</v>
      </c>
    </row>
    <row r="5" spans="1:21" ht="104.25" customHeight="1">
      <c r="A5" s="38"/>
      <c r="B5" s="38"/>
      <c r="C5" s="38"/>
      <c r="D5" s="38"/>
      <c r="E5" s="8" t="s">
        <v>1</v>
      </c>
      <c r="F5" s="8" t="s">
        <v>18</v>
      </c>
      <c r="G5" s="8" t="s">
        <v>16</v>
      </c>
      <c r="H5" s="8" t="s">
        <v>19</v>
      </c>
      <c r="I5" s="8" t="s">
        <v>20</v>
      </c>
      <c r="J5" s="8" t="s">
        <v>21</v>
      </c>
      <c r="K5" s="8" t="s">
        <v>5</v>
      </c>
      <c r="L5" s="8" t="s">
        <v>1</v>
      </c>
      <c r="M5" s="8" t="s">
        <v>18</v>
      </c>
      <c r="N5" s="8" t="s">
        <v>16</v>
      </c>
      <c r="O5" s="8" t="s">
        <v>19</v>
      </c>
      <c r="P5" s="8" t="s">
        <v>20</v>
      </c>
      <c r="Q5" s="8" t="s">
        <v>21</v>
      </c>
      <c r="R5" s="8" t="s">
        <v>5</v>
      </c>
      <c r="S5" s="8" t="s">
        <v>0</v>
      </c>
      <c r="T5" s="32"/>
      <c r="U5" s="32"/>
    </row>
    <row r="6" spans="1:23" ht="65.25" customHeight="1">
      <c r="A6" s="46" t="s">
        <v>41</v>
      </c>
      <c r="B6" s="18"/>
      <c r="C6" s="5">
        <v>59852</v>
      </c>
      <c r="D6" s="5">
        <v>155784</v>
      </c>
      <c r="E6" s="9">
        <f>F6+G6+H6+I6+J6+K6</f>
        <v>5160.881</v>
      </c>
      <c r="F6" s="4">
        <v>2540.5</v>
      </c>
      <c r="G6" s="4">
        <v>346.31</v>
      </c>
      <c r="H6" s="28">
        <v>282.883</v>
      </c>
      <c r="I6" s="28">
        <v>2.8</v>
      </c>
      <c r="J6" s="4">
        <v>1975.188</v>
      </c>
      <c r="K6" s="4">
        <v>13.2</v>
      </c>
      <c r="L6" s="9">
        <f>M6+N6+O6+P6+Q6+R6+S6</f>
        <v>401.735</v>
      </c>
      <c r="M6" s="4"/>
      <c r="N6" s="4"/>
      <c r="O6" s="4"/>
      <c r="P6" s="4"/>
      <c r="Q6" s="4"/>
      <c r="R6" s="4"/>
      <c r="S6" s="4">
        <v>401.735</v>
      </c>
      <c r="T6" s="1">
        <v>1667</v>
      </c>
      <c r="U6" s="4">
        <v>1947.948</v>
      </c>
      <c r="W6" s="6"/>
    </row>
    <row r="7" spans="1:21" ht="66.75" customHeight="1">
      <c r="A7" s="46" t="s">
        <v>42</v>
      </c>
      <c r="B7" s="18"/>
      <c r="C7" s="5">
        <v>99537</v>
      </c>
      <c r="D7" s="5">
        <v>220550</v>
      </c>
      <c r="E7" s="9">
        <f>F7+G7+H7+I7+J7+K7</f>
        <v>6225.05</v>
      </c>
      <c r="F7" s="4">
        <v>4135.1</v>
      </c>
      <c r="G7" s="4">
        <v>575.727</v>
      </c>
      <c r="H7" s="4">
        <v>228.843</v>
      </c>
      <c r="I7" s="4">
        <v>264.3</v>
      </c>
      <c r="J7" s="4">
        <v>970.516</v>
      </c>
      <c r="K7" s="4">
        <v>50.564</v>
      </c>
      <c r="L7" s="9">
        <f>M7+N7+O7+P7+Q7+R7+S7</f>
        <v>0</v>
      </c>
      <c r="M7" s="4"/>
      <c r="N7" s="4"/>
      <c r="O7" s="4"/>
      <c r="P7" s="4"/>
      <c r="Q7" s="4"/>
      <c r="R7" s="4"/>
      <c r="S7" s="4">
        <v>0</v>
      </c>
      <c r="T7" s="1">
        <v>2660</v>
      </c>
      <c r="U7" s="4">
        <v>948.867</v>
      </c>
    </row>
    <row r="8" spans="1:21" ht="66" customHeight="1">
      <c r="A8" s="46" t="s">
        <v>43</v>
      </c>
      <c r="B8" s="18"/>
      <c r="C8" s="5">
        <v>27713</v>
      </c>
      <c r="D8" s="5">
        <v>70531</v>
      </c>
      <c r="E8" s="9">
        <f>F8+G8+H8+I8+J8+K8</f>
        <v>4141.127</v>
      </c>
      <c r="F8" s="4">
        <v>1778.75</v>
      </c>
      <c r="G8" s="4">
        <v>311.715</v>
      </c>
      <c r="H8" s="4">
        <v>134.751</v>
      </c>
      <c r="I8" s="4">
        <v>641.236</v>
      </c>
      <c r="J8" s="4">
        <v>862.895</v>
      </c>
      <c r="K8" s="4">
        <v>411.78</v>
      </c>
      <c r="L8" s="9">
        <f>M8+N8+O8+P8+Q8+R8+S8</f>
        <v>0</v>
      </c>
      <c r="M8" s="4"/>
      <c r="N8" s="4"/>
      <c r="O8" s="4"/>
      <c r="P8" s="4"/>
      <c r="Q8" s="4"/>
      <c r="R8" s="4"/>
      <c r="S8" s="4">
        <v>0</v>
      </c>
      <c r="T8" s="1">
        <v>175</v>
      </c>
      <c r="U8" s="4">
        <v>855</v>
      </c>
    </row>
    <row r="9" spans="1:21" ht="66" customHeight="1">
      <c r="A9" s="46" t="s">
        <v>44</v>
      </c>
      <c r="B9" s="18"/>
      <c r="C9" s="5">
        <v>27667</v>
      </c>
      <c r="D9" s="5">
        <v>19709</v>
      </c>
      <c r="E9" s="9">
        <f>F9+G9+H9+I9+J9+K9</f>
        <v>2472.868</v>
      </c>
      <c r="F9" s="4">
        <v>2270.998</v>
      </c>
      <c r="G9" s="4">
        <v>69.996</v>
      </c>
      <c r="H9" s="4">
        <v>81.73</v>
      </c>
      <c r="I9" s="4">
        <v>0</v>
      </c>
      <c r="J9" s="4">
        <v>10.544</v>
      </c>
      <c r="K9" s="4">
        <v>39.6</v>
      </c>
      <c r="L9" s="14">
        <f>M9+N9+O9+P9+Q9+R9+S9</f>
        <v>0</v>
      </c>
      <c r="M9" s="4"/>
      <c r="N9" s="4"/>
      <c r="O9" s="4"/>
      <c r="P9" s="4"/>
      <c r="Q9" s="4"/>
      <c r="R9" s="4"/>
      <c r="S9" s="4">
        <v>0</v>
      </c>
      <c r="T9" s="1">
        <v>0</v>
      </c>
      <c r="U9" s="4">
        <v>0</v>
      </c>
    </row>
    <row r="10" spans="1:23" ht="69" customHeight="1">
      <c r="A10" s="46" t="s">
        <v>45</v>
      </c>
      <c r="B10" s="18"/>
      <c r="C10" s="5">
        <v>45298</v>
      </c>
      <c r="D10" s="5">
        <v>232482</v>
      </c>
      <c r="E10" s="9">
        <f>F10+G10+H10+I10+J10+K10</f>
        <v>8048.565</v>
      </c>
      <c r="F10" s="4">
        <v>5865.831</v>
      </c>
      <c r="G10" s="4">
        <v>410.964</v>
      </c>
      <c r="H10" s="4">
        <v>405.106</v>
      </c>
      <c r="I10" s="4">
        <v>273.7</v>
      </c>
      <c r="J10" s="4">
        <v>1045.664</v>
      </c>
      <c r="K10" s="4">
        <v>47.3</v>
      </c>
      <c r="L10" s="9">
        <f>M10+N10+O10+P10+Q10+R10+S10</f>
        <v>0</v>
      </c>
      <c r="M10" s="4"/>
      <c r="N10" s="4"/>
      <c r="O10" s="4"/>
      <c r="P10" s="4"/>
      <c r="Q10" s="4"/>
      <c r="R10" s="4"/>
      <c r="S10" s="4">
        <v>0</v>
      </c>
      <c r="T10" s="1">
        <v>497</v>
      </c>
      <c r="U10" s="29">
        <v>1041.6527</v>
      </c>
      <c r="W10" s="6"/>
    </row>
    <row r="12" spans="5:6" ht="15">
      <c r="E12" s="41"/>
      <c r="F12" s="41"/>
    </row>
  </sheetData>
  <sheetProtection/>
  <mergeCells count="10">
    <mergeCell ref="E12:F12"/>
    <mergeCell ref="T4:T5"/>
    <mergeCell ref="U4:U5"/>
    <mergeCell ref="A2:S2"/>
    <mergeCell ref="A4:A5"/>
    <mergeCell ref="B4:B5"/>
    <mergeCell ref="C4:C5"/>
    <mergeCell ref="D4:D5"/>
    <mergeCell ref="E4:K4"/>
    <mergeCell ref="L4:S4"/>
  </mergeCells>
  <printOptions horizontalCentered="1"/>
  <pageMargins left="0.1968503937007874" right="0.1968503937007874" top="0.1968503937007874" bottom="0.1968503937007874" header="0" footer="0"/>
  <pageSetup horizontalDpi="600" verticalDpi="600" orientation="landscape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S10"/>
  <sheetViews>
    <sheetView zoomScale="75" zoomScaleNormal="75" zoomScalePageLayoutView="0" workbookViewId="0" topLeftCell="A1">
      <selection activeCell="A6" sqref="A6:A9"/>
    </sheetView>
  </sheetViews>
  <sheetFormatPr defaultColWidth="9.125" defaultRowHeight="12.75"/>
  <cols>
    <col min="1" max="1" width="16.50390625" style="11" customWidth="1"/>
    <col min="2" max="2" width="14.375" style="11" customWidth="1"/>
    <col min="3" max="3" width="18.375" style="11" customWidth="1"/>
    <col min="4" max="4" width="13.875" style="11" customWidth="1"/>
    <col min="5" max="5" width="9.125" style="11" customWidth="1"/>
    <col min="6" max="6" width="10.625" style="11" customWidth="1"/>
    <col min="7" max="7" width="12.375" style="11" customWidth="1"/>
    <col min="8" max="8" width="9.125" style="11" customWidth="1"/>
    <col min="9" max="9" width="11.375" style="11" customWidth="1"/>
    <col min="10" max="10" width="12.375" style="11" customWidth="1"/>
    <col min="11" max="11" width="10.125" style="11" customWidth="1"/>
    <col min="12" max="12" width="8.875" style="11" customWidth="1"/>
    <col min="13" max="13" width="11.125" style="11" customWidth="1"/>
    <col min="14" max="14" width="13.00390625" style="11" customWidth="1"/>
    <col min="15" max="15" width="9.125" style="11" customWidth="1"/>
    <col min="16" max="16" width="10.375" style="11" customWidth="1"/>
    <col min="17" max="17" width="10.625" style="11" customWidth="1"/>
    <col min="18" max="18" width="9.50390625" style="11" customWidth="1"/>
    <col min="19" max="19" width="11.50390625" style="11" customWidth="1"/>
    <col min="20" max="20" width="9.125" style="11" customWidth="1"/>
    <col min="21" max="16384" width="9.125" style="12" customWidth="1"/>
  </cols>
  <sheetData>
    <row r="2" spans="1:19" ht="20.25">
      <c r="A2" s="33" t="s">
        <v>34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</row>
    <row r="4" spans="1:19" ht="21" customHeight="1">
      <c r="A4" s="40" t="s">
        <v>2</v>
      </c>
      <c r="B4" s="37" t="s">
        <v>8</v>
      </c>
      <c r="C4" s="37" t="s">
        <v>11</v>
      </c>
      <c r="D4" s="40" t="s">
        <v>37</v>
      </c>
      <c r="E4" s="40" t="s">
        <v>15</v>
      </c>
      <c r="F4" s="40"/>
      <c r="G4" s="40"/>
      <c r="H4" s="40"/>
      <c r="I4" s="40"/>
      <c r="J4" s="40"/>
      <c r="K4" s="40"/>
      <c r="L4" s="40" t="s">
        <v>22</v>
      </c>
      <c r="M4" s="40"/>
      <c r="N4" s="40"/>
      <c r="O4" s="40"/>
      <c r="P4" s="40"/>
      <c r="Q4" s="40"/>
      <c r="R4" s="40"/>
      <c r="S4" s="40"/>
    </row>
    <row r="5" spans="1:19" ht="62.25">
      <c r="A5" s="40"/>
      <c r="B5" s="38"/>
      <c r="C5" s="38"/>
      <c r="D5" s="40"/>
      <c r="E5" s="8" t="s">
        <v>1</v>
      </c>
      <c r="F5" s="8" t="s">
        <v>18</v>
      </c>
      <c r="G5" s="8" t="s">
        <v>16</v>
      </c>
      <c r="H5" s="8" t="s">
        <v>19</v>
      </c>
      <c r="I5" s="8" t="s">
        <v>20</v>
      </c>
      <c r="J5" s="8" t="s">
        <v>21</v>
      </c>
      <c r="K5" s="8" t="s">
        <v>5</v>
      </c>
      <c r="L5" s="8" t="s">
        <v>1</v>
      </c>
      <c r="M5" s="8" t="s">
        <v>18</v>
      </c>
      <c r="N5" s="8" t="s">
        <v>16</v>
      </c>
      <c r="O5" s="8" t="s">
        <v>19</v>
      </c>
      <c r="P5" s="8" t="s">
        <v>20</v>
      </c>
      <c r="Q5" s="8" t="s">
        <v>21</v>
      </c>
      <c r="R5" s="8" t="s">
        <v>5</v>
      </c>
      <c r="S5" s="8" t="s">
        <v>0</v>
      </c>
    </row>
    <row r="6" spans="1:19" ht="46.5">
      <c r="A6" s="2" t="s">
        <v>3</v>
      </c>
      <c r="B6" s="17">
        <v>134.25</v>
      </c>
      <c r="C6" s="5">
        <v>135743</v>
      </c>
      <c r="D6" s="5">
        <v>31433</v>
      </c>
      <c r="E6" s="9">
        <f>F6+G6+H6+I6+J6+K6</f>
        <v>6219.482000000001</v>
      </c>
      <c r="F6" s="4">
        <v>5819.099</v>
      </c>
      <c r="G6" s="4">
        <v>151.526</v>
      </c>
      <c r="H6" s="4">
        <v>151.685</v>
      </c>
      <c r="I6" s="4"/>
      <c r="J6" s="4">
        <v>22.555</v>
      </c>
      <c r="K6" s="4">
        <v>74.617</v>
      </c>
      <c r="L6" s="9">
        <f>M6+N6+O6+P6+Q6+R6+S6</f>
        <v>3807.3920000000003</v>
      </c>
      <c r="M6" s="4">
        <v>1976.99</v>
      </c>
      <c r="N6" s="4">
        <v>123.815</v>
      </c>
      <c r="O6" s="4">
        <v>723.199</v>
      </c>
      <c r="P6" s="4"/>
      <c r="Q6" s="4">
        <v>0.021</v>
      </c>
      <c r="R6" s="4">
        <v>924</v>
      </c>
      <c r="S6" s="4">
        <v>59.367</v>
      </c>
    </row>
    <row r="7" spans="1:19" ht="62.25">
      <c r="A7" s="2" t="s">
        <v>4</v>
      </c>
      <c r="B7" s="17">
        <v>82.5</v>
      </c>
      <c r="C7" s="5">
        <v>52055</v>
      </c>
      <c r="D7" s="5">
        <v>24772</v>
      </c>
      <c r="E7" s="9">
        <f>F7+G7+H7+I7+J7+K7</f>
        <v>3875.182</v>
      </c>
      <c r="F7" s="4">
        <v>3471.774</v>
      </c>
      <c r="G7" s="4">
        <v>104.845</v>
      </c>
      <c r="H7" s="4">
        <v>151.263</v>
      </c>
      <c r="I7" s="4"/>
      <c r="J7" s="4"/>
      <c r="K7" s="4">
        <v>147.3</v>
      </c>
      <c r="L7" s="9">
        <f>M7+N7+O7+P7+Q7+R7+S7</f>
        <v>182.382</v>
      </c>
      <c r="M7" s="4">
        <v>37.042</v>
      </c>
      <c r="N7" s="4">
        <v>2.5</v>
      </c>
      <c r="O7" s="4">
        <v>125.14</v>
      </c>
      <c r="P7" s="4"/>
      <c r="Q7" s="4"/>
      <c r="R7" s="4">
        <v>17.7</v>
      </c>
      <c r="S7" s="4">
        <v>0</v>
      </c>
    </row>
    <row r="8" spans="1:19" ht="46.5">
      <c r="A8" s="2" t="s">
        <v>29</v>
      </c>
      <c r="B8" s="17">
        <f>B6+B7</f>
        <v>216.75</v>
      </c>
      <c r="C8" s="1">
        <f>C6+C7</f>
        <v>187798</v>
      </c>
      <c r="D8" s="1">
        <f>D6+D7</f>
        <v>56205</v>
      </c>
      <c r="E8" s="9">
        <f>F8+G8+H8+I8+J8+K8</f>
        <v>10094.663999999999</v>
      </c>
      <c r="F8" s="7">
        <f aca="true" t="shared" si="0" ref="F8:K8">F6+F7</f>
        <v>9290.873</v>
      </c>
      <c r="G8" s="7">
        <f t="shared" si="0"/>
        <v>256.371</v>
      </c>
      <c r="H8" s="7">
        <f t="shared" si="0"/>
        <v>302.948</v>
      </c>
      <c r="I8" s="7">
        <f t="shared" si="0"/>
        <v>0</v>
      </c>
      <c r="J8" s="7">
        <f t="shared" si="0"/>
        <v>22.555</v>
      </c>
      <c r="K8" s="7">
        <f t="shared" si="0"/>
        <v>221.91700000000003</v>
      </c>
      <c r="L8" s="7">
        <f aca="true" t="shared" si="1" ref="L8:S8">L6+L7</f>
        <v>3989.7740000000003</v>
      </c>
      <c r="M8" s="7">
        <f>M6+M7</f>
        <v>2014.032</v>
      </c>
      <c r="N8" s="7">
        <f t="shared" si="1"/>
        <v>126.315</v>
      </c>
      <c r="O8" s="7">
        <f t="shared" si="1"/>
        <v>848.3389999999999</v>
      </c>
      <c r="P8" s="7">
        <f t="shared" si="1"/>
        <v>0</v>
      </c>
      <c r="Q8" s="7">
        <f t="shared" si="1"/>
        <v>0.021</v>
      </c>
      <c r="R8" s="7">
        <f>R6+R7</f>
        <v>941.7</v>
      </c>
      <c r="S8" s="7">
        <f t="shared" si="1"/>
        <v>59.367</v>
      </c>
    </row>
    <row r="9" spans="1:19" ht="15">
      <c r="A9" s="2" t="s">
        <v>6</v>
      </c>
      <c r="B9" s="1">
        <v>6</v>
      </c>
      <c r="C9" s="5"/>
      <c r="D9" s="5"/>
      <c r="E9" s="9">
        <f>F9+G9+H9+I9+J9+K9</f>
        <v>84.8</v>
      </c>
      <c r="F9" s="4">
        <v>84.8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</row>
    <row r="10" spans="1:19" ht="15">
      <c r="A10" s="23"/>
      <c r="B10" s="24"/>
      <c r="C10" s="6"/>
      <c r="D10" s="6"/>
      <c r="E10" s="25"/>
      <c r="F10" s="22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</row>
  </sheetData>
  <sheetProtection/>
  <mergeCells count="7">
    <mergeCell ref="A2:S2"/>
    <mergeCell ref="A4:A5"/>
    <mergeCell ref="B4:B5"/>
    <mergeCell ref="C4:C5"/>
    <mergeCell ref="D4:D5"/>
    <mergeCell ref="E4:K4"/>
    <mergeCell ref="L4:S4"/>
  </mergeCells>
  <printOptions horizontalCentered="1"/>
  <pageMargins left="0.1968503937007874" right="0.1968503937007874" top="0.1968503937007874" bottom="0.1968503937007874" header="0" footer="0"/>
  <pageSetup horizontalDpi="600" verticalDpi="600" orientation="landscape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U7"/>
  <sheetViews>
    <sheetView zoomScale="75" zoomScaleNormal="75" zoomScalePageLayoutView="0" workbookViewId="0" topLeftCell="A1">
      <selection activeCell="D26" sqref="D26"/>
    </sheetView>
  </sheetViews>
  <sheetFormatPr defaultColWidth="9.125" defaultRowHeight="12.75"/>
  <cols>
    <col min="1" max="1" width="14.875" style="11" customWidth="1"/>
    <col min="2" max="2" width="14.375" style="11" customWidth="1"/>
    <col min="3" max="3" width="16.50390625" style="11" customWidth="1"/>
    <col min="4" max="4" width="14.125" style="11" customWidth="1"/>
    <col min="5" max="5" width="10.00390625" style="11" customWidth="1"/>
    <col min="6" max="6" width="10.875" style="11" customWidth="1"/>
    <col min="7" max="7" width="13.00390625" style="11" customWidth="1"/>
    <col min="8" max="8" width="9.125" style="11" customWidth="1"/>
    <col min="9" max="9" width="11.00390625" style="11" customWidth="1"/>
    <col min="10" max="10" width="11.875" style="11" customWidth="1"/>
    <col min="11" max="11" width="9.50390625" style="11" customWidth="1"/>
    <col min="12" max="12" width="8.50390625" style="11" customWidth="1"/>
    <col min="13" max="13" width="11.00390625" style="11" customWidth="1"/>
    <col min="14" max="14" width="13.50390625" style="11" customWidth="1"/>
    <col min="15" max="15" width="8.875" style="11" customWidth="1"/>
    <col min="16" max="17" width="10.875" style="11" customWidth="1"/>
    <col min="18" max="18" width="9.375" style="11" customWidth="1"/>
    <col min="19" max="19" width="12.375" style="11" customWidth="1"/>
    <col min="20" max="20" width="14.375" style="11" customWidth="1"/>
    <col min="21" max="21" width="16.50390625" style="11" customWidth="1"/>
    <col min="22" max="22" width="9.125" style="11" customWidth="1"/>
    <col min="23" max="16384" width="9.125" style="12" customWidth="1"/>
  </cols>
  <sheetData>
    <row r="2" spans="1:21" ht="20.25">
      <c r="A2" s="33" t="s">
        <v>35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10"/>
      <c r="U2" s="10"/>
    </row>
    <row r="4" spans="1:21" ht="18" customHeight="1">
      <c r="A4" s="37" t="s">
        <v>2</v>
      </c>
      <c r="B4" s="37" t="s">
        <v>8</v>
      </c>
      <c r="C4" s="37" t="s">
        <v>11</v>
      </c>
      <c r="D4" s="40" t="s">
        <v>38</v>
      </c>
      <c r="E4" s="34" t="s">
        <v>15</v>
      </c>
      <c r="F4" s="35"/>
      <c r="G4" s="35"/>
      <c r="H4" s="35"/>
      <c r="I4" s="35"/>
      <c r="J4" s="35"/>
      <c r="K4" s="36"/>
      <c r="L4" s="34" t="s">
        <v>22</v>
      </c>
      <c r="M4" s="35"/>
      <c r="N4" s="35"/>
      <c r="O4" s="35"/>
      <c r="P4" s="35"/>
      <c r="Q4" s="35"/>
      <c r="R4" s="35"/>
      <c r="S4" s="36"/>
      <c r="T4" s="31" t="s">
        <v>12</v>
      </c>
      <c r="U4" s="31" t="s">
        <v>17</v>
      </c>
    </row>
    <row r="5" spans="1:21" ht="86.25" customHeight="1">
      <c r="A5" s="38"/>
      <c r="B5" s="38"/>
      <c r="C5" s="38"/>
      <c r="D5" s="40"/>
      <c r="E5" s="8" t="s">
        <v>1</v>
      </c>
      <c r="F5" s="8" t="s">
        <v>18</v>
      </c>
      <c r="G5" s="8" t="s">
        <v>16</v>
      </c>
      <c r="H5" s="8" t="s">
        <v>19</v>
      </c>
      <c r="I5" s="8" t="s">
        <v>20</v>
      </c>
      <c r="J5" s="8" t="s">
        <v>21</v>
      </c>
      <c r="K5" s="8" t="s">
        <v>5</v>
      </c>
      <c r="L5" s="8" t="s">
        <v>1</v>
      </c>
      <c r="M5" s="8" t="s">
        <v>18</v>
      </c>
      <c r="N5" s="8" t="s">
        <v>16</v>
      </c>
      <c r="O5" s="8" t="s">
        <v>19</v>
      </c>
      <c r="P5" s="8" t="s">
        <v>20</v>
      </c>
      <c r="Q5" s="8" t="s">
        <v>21</v>
      </c>
      <c r="R5" s="8" t="s">
        <v>5</v>
      </c>
      <c r="S5" s="8" t="s">
        <v>0</v>
      </c>
      <c r="T5" s="32"/>
      <c r="U5" s="32"/>
    </row>
    <row r="6" spans="1:21" ht="46.5">
      <c r="A6" s="2" t="s">
        <v>46</v>
      </c>
      <c r="B6" s="1">
        <v>0</v>
      </c>
      <c r="C6" s="5">
        <v>25054</v>
      </c>
      <c r="D6" s="5">
        <v>81618</v>
      </c>
      <c r="E6" s="9">
        <f>F6+G6+H6+I6+J6+K6</f>
        <v>1335.4309999999998</v>
      </c>
      <c r="F6" s="4">
        <v>0</v>
      </c>
      <c r="G6" s="4">
        <v>157.579</v>
      </c>
      <c r="H6" s="4">
        <v>172.22</v>
      </c>
      <c r="I6" s="4">
        <v>350.56</v>
      </c>
      <c r="J6" s="4">
        <v>651.972</v>
      </c>
      <c r="K6" s="4">
        <v>3.1</v>
      </c>
      <c r="L6" s="9">
        <f>M6+N6+O6+P6+Q6+R6+S6</f>
        <v>0</v>
      </c>
      <c r="M6" s="9"/>
      <c r="N6" s="9"/>
      <c r="O6" s="4"/>
      <c r="P6" s="9"/>
      <c r="Q6" s="9"/>
      <c r="R6" s="4">
        <v>0</v>
      </c>
      <c r="S6" s="9">
        <v>0</v>
      </c>
      <c r="T6" s="30">
        <v>253</v>
      </c>
      <c r="U6" s="4">
        <v>652</v>
      </c>
    </row>
    <row r="7" spans="1:21" ht="46.5">
      <c r="A7" s="2" t="s">
        <v>47</v>
      </c>
      <c r="B7" s="1">
        <v>0</v>
      </c>
      <c r="C7" s="5">
        <v>28606</v>
      </c>
      <c r="D7" s="5">
        <v>52027</v>
      </c>
      <c r="E7" s="9">
        <f>F7+G7+H7+I7+J7+K7</f>
        <v>1255.266</v>
      </c>
      <c r="F7" s="4">
        <v>0</v>
      </c>
      <c r="G7" s="4">
        <v>57.322</v>
      </c>
      <c r="H7" s="4">
        <v>214.25</v>
      </c>
      <c r="I7" s="4">
        <v>31.356</v>
      </c>
      <c r="J7" s="4">
        <v>949.238</v>
      </c>
      <c r="K7" s="4">
        <v>3.1</v>
      </c>
      <c r="L7" s="9">
        <f>M7+N7+O7+P7+Q7+R7+S7</f>
        <v>0</v>
      </c>
      <c r="M7" s="9"/>
      <c r="N7" s="9"/>
      <c r="O7" s="4"/>
      <c r="P7" s="9"/>
      <c r="Q7" s="9"/>
      <c r="R7" s="4">
        <v>0</v>
      </c>
      <c r="S7" s="9">
        <v>0</v>
      </c>
      <c r="T7" s="3">
        <v>167</v>
      </c>
      <c r="U7" s="4">
        <v>949.238</v>
      </c>
    </row>
  </sheetData>
  <sheetProtection/>
  <mergeCells count="9">
    <mergeCell ref="T4:T5"/>
    <mergeCell ref="U4:U5"/>
    <mergeCell ref="A2:S2"/>
    <mergeCell ref="A4:A5"/>
    <mergeCell ref="B4:B5"/>
    <mergeCell ref="C4:C5"/>
    <mergeCell ref="D4:D5"/>
    <mergeCell ref="E4:K4"/>
    <mergeCell ref="L4:S4"/>
  </mergeCells>
  <printOptions horizontalCentered="1"/>
  <pageMargins left="0.1968503937007874" right="0.1968503937007874" top="0.1968503937007874" bottom="0.1968503937007874" header="0" footer="0"/>
  <pageSetup horizontalDpi="600" verticalDpi="600" orientation="landscape" paperSize="9" scale="5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F6"/>
  <sheetViews>
    <sheetView zoomScalePageLayoutView="0" workbookViewId="0" topLeftCell="A1">
      <selection activeCell="A1" sqref="A1:A16384"/>
    </sheetView>
  </sheetViews>
  <sheetFormatPr defaultColWidth="9.125" defaultRowHeight="12.75"/>
  <cols>
    <col min="1" max="1" width="17.25390625" style="12" customWidth="1"/>
    <col min="2" max="2" width="17.50390625" style="11" customWidth="1"/>
    <col min="3" max="3" width="9.125" style="11" customWidth="1"/>
    <col min="4" max="4" width="21.375" style="11" customWidth="1"/>
    <col min="5" max="5" width="16.125" style="11" customWidth="1"/>
    <col min="6" max="6" width="12.50390625" style="11" customWidth="1"/>
    <col min="7" max="16384" width="9.125" style="12" customWidth="1"/>
  </cols>
  <sheetData>
    <row r="2" spans="2:6" ht="107.25" customHeight="1">
      <c r="B2" s="45" t="s">
        <v>36</v>
      </c>
      <c r="C2" s="45"/>
      <c r="D2" s="45"/>
      <c r="E2" s="45"/>
      <c r="F2" s="45"/>
    </row>
    <row r="4" spans="2:6" ht="39" customHeight="1">
      <c r="B4" s="37" t="s">
        <v>8</v>
      </c>
      <c r="C4" s="42" t="s">
        <v>15</v>
      </c>
      <c r="D4" s="43"/>
      <c r="E4" s="43"/>
      <c r="F4" s="44"/>
    </row>
    <row r="5" spans="2:6" ht="46.5">
      <c r="B5" s="38"/>
      <c r="C5" s="8" t="s">
        <v>1</v>
      </c>
      <c r="D5" s="8" t="s">
        <v>18</v>
      </c>
      <c r="E5" s="8" t="s">
        <v>16</v>
      </c>
      <c r="F5" s="8" t="s">
        <v>5</v>
      </c>
    </row>
    <row r="6" spans="1:6" ht="87" customHeight="1">
      <c r="A6" s="47" t="s">
        <v>48</v>
      </c>
      <c r="B6" s="5">
        <v>19</v>
      </c>
      <c r="C6" s="4">
        <f>D6+E6+F6</f>
        <v>1878.858</v>
      </c>
      <c r="D6" s="4">
        <v>1793.298</v>
      </c>
      <c r="E6" s="4">
        <v>21.548</v>
      </c>
      <c r="F6" s="4">
        <v>64.012</v>
      </c>
    </row>
  </sheetData>
  <sheetProtection/>
  <mergeCells count="3">
    <mergeCell ref="C4:F4"/>
    <mergeCell ref="B4:B5"/>
    <mergeCell ref="B2:F2"/>
  </mergeCells>
  <printOptions horizontalCentered="1"/>
  <pageMargins left="0.1968503937007874" right="0.1968503937007874" top="0.7874015748031497" bottom="0.3937007874015748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7"/>
  <sheetViews>
    <sheetView zoomScalePageLayoutView="0" workbookViewId="0" topLeftCell="A1">
      <selection activeCell="A7" sqref="A7"/>
    </sheetView>
  </sheetViews>
  <sheetFormatPr defaultColWidth="9.125" defaultRowHeight="12.75"/>
  <cols>
    <col min="1" max="2" width="29.375" style="15" customWidth="1"/>
    <col min="3" max="3" width="18.00390625" style="11" customWidth="1"/>
    <col min="4" max="16384" width="9.125" style="12" customWidth="1"/>
  </cols>
  <sheetData>
    <row r="2" spans="1:3" ht="20.25">
      <c r="A2" s="33" t="s">
        <v>40</v>
      </c>
      <c r="B2" s="33"/>
      <c r="C2" s="33"/>
    </row>
    <row r="4" spans="1:3" ht="39" customHeight="1">
      <c r="A4" s="8" t="s">
        <v>7</v>
      </c>
      <c r="B4" s="8" t="s">
        <v>14</v>
      </c>
      <c r="C4" s="8" t="s">
        <v>13</v>
      </c>
    </row>
    <row r="5" spans="1:3" ht="30.75">
      <c r="A5" s="2" t="s">
        <v>27</v>
      </c>
      <c r="B5" s="4">
        <v>116.825</v>
      </c>
      <c r="C5" s="13"/>
    </row>
    <row r="6" spans="1:3" ht="15">
      <c r="A6" s="13" t="s">
        <v>28</v>
      </c>
      <c r="B6" s="4">
        <v>577.065</v>
      </c>
      <c r="C6" s="13"/>
    </row>
    <row r="7" spans="1:3" ht="249">
      <c r="A7" s="2" t="s">
        <v>30</v>
      </c>
      <c r="B7" s="26">
        <v>9300</v>
      </c>
      <c r="C7" s="13"/>
    </row>
  </sheetData>
  <sheetProtection/>
  <mergeCells count="1">
    <mergeCell ref="A2:C2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User</cp:lastModifiedBy>
  <cp:lastPrinted>2020-04-28T09:16:16Z</cp:lastPrinted>
  <dcterms:created xsi:type="dcterms:W3CDTF">2014-10-05T06:34:22Z</dcterms:created>
  <dcterms:modified xsi:type="dcterms:W3CDTF">2020-11-26T14:56:59Z</dcterms:modified>
  <cp:category/>
  <cp:version/>
  <cp:contentType/>
  <cp:contentStatus/>
</cp:coreProperties>
</file>